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1\"/>
    </mc:Choice>
  </mc:AlternateContent>
  <xr:revisionPtr revIDLastSave="0" documentId="13_ncr:1_{F5E08CB8-68D1-4206-8DA2-37C176ADE34D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3" i="1" l="1"/>
  <c r="V33" i="1"/>
  <c r="W32" i="1"/>
  <c r="V32" i="1"/>
  <c r="W31" i="1"/>
  <c r="V31" i="1"/>
  <c r="W30" i="1"/>
  <c r="V30" i="1"/>
  <c r="W29" i="1"/>
  <c r="V29" i="1"/>
  <c r="W42" i="1" l="1"/>
  <c r="V39" i="1"/>
  <c r="V40" i="1"/>
  <c r="W40" i="1" s="1"/>
  <c r="V41" i="1"/>
  <c r="W41" i="1" s="1"/>
  <c r="V42" i="1"/>
  <c r="W39" i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0" i="1"/>
  <c r="O10" i="1" s="1"/>
  <c r="V37" i="1" l="1"/>
  <c r="W37" i="1" s="1"/>
  <c r="V38" i="1"/>
  <c r="W38" i="1" s="1"/>
  <c r="V36" i="1"/>
  <c r="W36" i="1" s="1"/>
  <c r="V35" i="1"/>
  <c r="W35" i="1" s="1"/>
  <c r="V34" i="1"/>
  <c r="W34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N35" i="1"/>
  <c r="O35" i="1" s="1"/>
  <c r="N36" i="1"/>
  <c r="O36" i="1" s="1"/>
  <c r="N37" i="1"/>
  <c r="O37" i="1" s="1"/>
  <c r="N38" i="1"/>
  <c r="O38" i="1" s="1"/>
  <c r="N34" i="1"/>
  <c r="O34" i="1" s="1"/>
  <c r="N9" i="1"/>
  <c r="O9" i="1" s="1"/>
  <c r="N8" i="1"/>
  <c r="O8" i="1" s="1"/>
  <c r="N7" i="1"/>
  <c r="O7" i="1" s="1"/>
  <c r="N6" i="1"/>
  <c r="O6" i="1" s="1"/>
  <c r="F45" i="1"/>
  <c r="G45" i="1" s="1"/>
  <c r="F44" i="1"/>
  <c r="G44" i="1" s="1"/>
  <c r="F43" i="1"/>
  <c r="G43" i="1" s="1"/>
  <c r="F42" i="1"/>
  <c r="G42" i="1" s="1"/>
  <c r="F41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O39" i="1" l="1"/>
  <c r="M3" i="1" s="1"/>
  <c r="W43" i="1"/>
  <c r="N3" i="1" s="1"/>
  <c r="G41" i="1"/>
  <c r="F6" i="1"/>
  <c r="G6" i="1"/>
  <c r="O11" i="1" l="1"/>
  <c r="L3" i="1" s="1"/>
  <c r="O3" i="1" s="1"/>
</calcChain>
</file>

<file path=xl/sharedStrings.xml><?xml version="1.0" encoding="utf-8"?>
<sst xmlns="http://schemas.openxmlformats.org/spreadsheetml/2006/main" count="76" uniqueCount="43">
  <si>
    <t>問題1</t>
    <rPh sb="0" eb="2">
      <t>モンダイ</t>
    </rPh>
    <phoneticPr fontId="1"/>
  </si>
  <si>
    <t>問題2</t>
    <rPh sb="0" eb="2">
      <t>モンダイ</t>
    </rPh>
    <phoneticPr fontId="1"/>
  </si>
  <si>
    <t>問題3</t>
    <rPh sb="0" eb="2">
      <t>モンダイ</t>
    </rPh>
    <phoneticPr fontId="1"/>
  </si>
  <si>
    <t>問題4</t>
    <rPh sb="0" eb="2">
      <t>モンダイ</t>
    </rPh>
    <phoneticPr fontId="1"/>
  </si>
  <si>
    <t>問題5</t>
    <rPh sb="0" eb="2">
      <t>モンダイ</t>
    </rPh>
    <phoneticPr fontId="1"/>
  </si>
  <si>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</si>
  <si>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</si>
  <si>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</si>
  <si>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</si>
  <si>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</si>
  <si>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読解</t>
    <rPh sb="0" eb="2">
      <t>ドッカイ</t>
    </rPh>
    <phoneticPr fontId="1"/>
  </si>
  <si>
    <t>名前</t>
    <rPh sb="0" eb="2">
      <t>ナマエ</t>
    </rPh>
    <phoneticPr fontId="1"/>
  </si>
  <si>
    <t>言語知識</t>
    <rPh sb="0" eb="2">
      <t>ゲンゴ</t>
    </rPh>
    <rPh sb="2" eb="4">
      <t>チシキ</t>
    </rPh>
    <phoneticPr fontId="1"/>
  </si>
  <si>
    <t>聴解</t>
    <rPh sb="0" eb="2">
      <t>チョウカイ</t>
    </rPh>
    <phoneticPr fontId="1"/>
  </si>
  <si>
    <t>合計</t>
    <rPh sb="0" eb="2">
      <t>ゴウケイ</t>
    </rPh>
    <phoneticPr fontId="1"/>
  </si>
  <si>
    <t>/180</t>
    <phoneticPr fontId="1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</si>
  <si>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1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</si>
  <si>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</si>
  <si>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</si>
  <si>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＊ただし、3つの得点区分で19点に達し
ていないものが1つでもあると不合格</t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</si>
  <si>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</si>
  <si>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</si>
  <si>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</si>
  <si>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問題6</t>
    <rPh sb="0" eb="2">
      <t>モンダイ</t>
    </rPh>
    <phoneticPr fontId="1"/>
  </si>
  <si>
    <t>問題7</t>
    <rPh sb="0" eb="2">
      <t>モンダイ</t>
    </rPh>
    <phoneticPr fontId="1"/>
  </si>
  <si>
    <t>問題10</t>
    <rPh sb="0" eb="2">
      <t>モンダイ</t>
    </rPh>
    <phoneticPr fontId="1"/>
  </si>
  <si>
    <t>問題11</t>
    <rPh sb="0" eb="2">
      <t>モンダイ</t>
    </rPh>
    <phoneticPr fontId="1"/>
  </si>
  <si>
    <t>問題12</t>
    <rPh sb="0" eb="2">
      <t>モンダイ</t>
    </rPh>
    <phoneticPr fontId="1"/>
  </si>
  <si>
    <t>問題13</t>
    <rPh sb="0" eb="2">
      <t>モンダイ</t>
    </rPh>
    <phoneticPr fontId="1"/>
  </si>
  <si>
    <t>読解</t>
    <rPh sb="0" eb="2">
      <t>ドッカイ</t>
    </rPh>
    <phoneticPr fontId="1"/>
  </si>
  <si>
    <t>/56</t>
    <phoneticPr fontId="1"/>
  </si>
  <si>
    <t>言語知識</t>
    <rPh sb="0" eb="2">
      <t>ゲンゴ</t>
    </rPh>
    <rPh sb="2" eb="4">
      <t>チシキ</t>
    </rPh>
    <phoneticPr fontId="1"/>
  </si>
  <si>
    <t>問題8</t>
    <rPh sb="0" eb="2">
      <t>モンダイ</t>
    </rPh>
    <phoneticPr fontId="1"/>
  </si>
  <si>
    <t>問題9</t>
    <rPh sb="0" eb="2">
      <t>モンダイ</t>
    </rPh>
    <phoneticPr fontId="1"/>
  </si>
  <si>
    <t>3(1)</t>
    <phoneticPr fontId="1"/>
  </si>
  <si>
    <t>3(2)</t>
    <phoneticPr fontId="1"/>
  </si>
  <si>
    <t>＊合格点は180点満点中100点</t>
    <rPh sb="8" eb="9">
      <t>テン</t>
    </rPh>
    <rPh sb="9" eb="12">
      <t>マンテンチュウ</t>
    </rPh>
    <phoneticPr fontId="1"/>
  </si>
  <si>
    <t>本書では、言語知識は56点、読解は62点、聴解は57点が満点に設定されています。
それを60点満点に換算してO3に表示します。</t>
    <rPh sb="0" eb="2">
      <t>ホンショ</t>
    </rPh>
    <rPh sb="5" eb="7">
      <t>ゲンゴ</t>
    </rPh>
    <rPh sb="7" eb="9">
      <t>チシキ</t>
    </rPh>
    <rPh sb="12" eb="13">
      <t>テン</t>
    </rPh>
    <rPh sb="14" eb="16">
      <t>ドッカイ</t>
    </rPh>
    <rPh sb="19" eb="20">
      <t>テン</t>
    </rPh>
    <rPh sb="21" eb="23">
      <t>チョウカイ</t>
    </rPh>
    <rPh sb="26" eb="27">
      <t>テン</t>
    </rPh>
    <rPh sb="28" eb="30">
      <t>マンテン</t>
    </rPh>
    <rPh sb="31" eb="33">
      <t>セッテイ</t>
    </rPh>
    <rPh sb="46" eb="47">
      <t>テン</t>
    </rPh>
    <rPh sb="47" eb="49">
      <t>マンテン</t>
    </rPh>
    <rPh sb="50" eb="52">
      <t>カンサン</t>
    </rPh>
    <rPh sb="57" eb="59">
      <t>ヒョウジ</t>
    </rPh>
    <phoneticPr fontId="1"/>
  </si>
  <si>
    <t>/57</t>
    <phoneticPr fontId="1"/>
  </si>
  <si>
    <t>/62</t>
    <phoneticPr fontId="1"/>
  </si>
  <si>
    <t>　　各科目が19点未満、合計が100点未満だと赤字になる。</t>
    <rPh sb="2" eb="5">
      <t>カクカモク</t>
    </rPh>
    <rPh sb="8" eb="9">
      <t>テン</t>
    </rPh>
    <rPh sb="9" eb="11">
      <t>ミマン</t>
    </rPh>
    <rPh sb="12" eb="14">
      <t>ゴウケイ</t>
    </rPh>
    <rPh sb="18" eb="19">
      <t>テン</t>
    </rPh>
    <rPh sb="19" eb="21">
      <t>ミマン</t>
    </rPh>
    <rPh sb="23" eb="25">
      <t>アカジ</t>
    </rPh>
    <phoneticPr fontId="1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</si>
  <si>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1"/>
  </si>
  <si>
    <t>アスク出版『はじめての日本語能力試験　合格模試N1』第3回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</si>
</sst>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shrinkToFi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7" xfId="0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2" xfId="0" applyBorder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" fontId="3" fillId="3" borderId="18" xfId="0" applyNumberFormat="1" applyFont="1" applyFill="1" applyBorder="1">
      <alignment vertical="center"/>
    </xf>
    <xf numFmtId="1" fontId="3" fillId="3" borderId="13" xfId="0" applyNumberFormat="1" applyFont="1" applyFill="1" applyBorder="1">
      <alignment vertical="center"/>
    </xf>
    <xf numFmtId="1" fontId="3" fillId="3" borderId="16" xfId="0" applyNumberFormat="1" applyFont="1" applyFill="1" applyBorder="1">
      <alignment vertical="center"/>
    </xf>
    <xf numFmtId="1" fontId="3" fillId="3" borderId="4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3" fontId="3" fillId="4" borderId="19" xfId="0" applyNumberFormat="1" applyFont="1" applyFill="1" applyBorder="1" applyAlignment="1" applyProtection="1">
      <alignment horizontal="center" vertical="center" shrinkToFit="1"/>
      <protection locked="0"/>
    </xf>
    <xf numFmtId="3" fontId="3" fillId="4" borderId="20" xfId="0" applyNumberFormat="1" applyFont="1" applyFill="1" applyBorder="1" applyAlignment="1" applyProtection="1">
      <alignment horizontal="center" vertical="center" shrinkToFit="1"/>
      <protection locked="0"/>
    </xf>
    <xf numFmtId="3" fontId="3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48507</xdr:colOff>
      <xdr:row>1</xdr:row>
      <xdr:rowOff>14993</xdr:rowOff>
    </xdr:from>
    <xdr:to>
      <xdr:col>14</xdr:col>
      <xdr:colOff>175507</xdr:colOff>
      <xdr:row>15</xdr:row>
      <xdr:rowOff>124326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817B10-C029-4024-81C9-09C101F0B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257" y="244299"/>
          <a:ext cx="5418667" cy="4501416"/>
        </a:xfrm>
        <a:prstGeom prst="rect">
          <a:avLst/>
        </a:prstGeom>
      </xdr:spPr>
    </xdr:pic>
    <xdr:clientData/>
  </xdr:twoCellAnchor>
  <xdr:oneCellAnchor>
    <xdr:from>
      <xdr:col>13</xdr:col>
      <xdr:colOff>547007</xdr:colOff>
      <xdr:row>10</xdr:row>
      <xdr:rowOff>522061</xdr:rowOff>
    </xdr:from>
    <xdr:ext cx="939553" cy="3497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C59703-190B-4C1F-B1F8-325F3F1D8522}"/>
            </a:ext>
          </a:extLst>
        </xdr:cNvPr>
        <xdr:cNvSpPr txBox="1"/>
      </xdr:nvSpPr>
      <xdr:spPr>
        <a:xfrm>
          <a:off x="9155793" y="3515632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←聴解素点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568780</xdr:colOff>
      <xdr:row>7</xdr:row>
      <xdr:rowOff>86179</xdr:rowOff>
    </xdr:from>
    <xdr:to>
      <xdr:col>11</xdr:col>
      <xdr:colOff>136980</xdr:colOff>
      <xdr:row>7</xdr:row>
      <xdr:rowOff>219529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DEE95B8-293C-480B-AA9A-C199136219D9}"/>
            </a:ext>
          </a:extLst>
        </xdr:cNvPr>
        <xdr:cNvSpPr/>
      </xdr:nvSpPr>
      <xdr:spPr>
        <a:xfrm>
          <a:off x="7190923" y="1673679"/>
          <a:ext cx="230414" cy="133350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488949</xdr:colOff>
      <xdr:row>1</xdr:row>
      <xdr:rowOff>44450</xdr:rowOff>
    </xdr:from>
    <xdr:ext cx="506036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B52100-1D39-4213-B306-04840E72CC56}"/>
            </a:ext>
          </a:extLst>
        </xdr:cNvPr>
        <xdr:cNvSpPr txBox="1"/>
      </xdr:nvSpPr>
      <xdr:spPr>
        <a:xfrm>
          <a:off x="7092949" y="273050"/>
          <a:ext cx="506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O3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568779</xdr:colOff>
      <xdr:row>2</xdr:row>
      <xdr:rowOff>53067</xdr:rowOff>
    </xdr:from>
    <xdr:to>
      <xdr:col>11</xdr:col>
      <xdr:colOff>136979</xdr:colOff>
      <xdr:row>2</xdr:row>
      <xdr:rowOff>195942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7C868C7-92C0-438A-915D-7BDFE7B42A6C}"/>
            </a:ext>
          </a:extLst>
        </xdr:cNvPr>
        <xdr:cNvSpPr/>
      </xdr:nvSpPr>
      <xdr:spPr>
        <a:xfrm>
          <a:off x="7190922" y="506638"/>
          <a:ext cx="230414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394608</xdr:colOff>
      <xdr:row>1</xdr:row>
      <xdr:rowOff>153307</xdr:rowOff>
    </xdr:from>
    <xdr:ext cx="1581150" cy="5006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4367894" y="380093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9</xdr:col>
      <xdr:colOff>310697</xdr:colOff>
      <xdr:row>11</xdr:row>
      <xdr:rowOff>104322</xdr:rowOff>
    </xdr:from>
    <xdr:ext cx="1323975" cy="5143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542E892-3ED3-4ED8-9B3A-B5C72B23A71F}"/>
            </a:ext>
          </a:extLst>
        </xdr:cNvPr>
        <xdr:cNvSpPr txBox="1"/>
      </xdr:nvSpPr>
      <xdr:spPr>
        <a:xfrm>
          <a:off x="6270626" y="3782786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12</xdr:col>
      <xdr:colOff>78468</xdr:colOff>
      <xdr:row>11</xdr:row>
      <xdr:rowOff>3175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8025039" y="3681639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582387</xdr:colOff>
      <xdr:row>11</xdr:row>
      <xdr:rowOff>126093</xdr:rowOff>
    </xdr:from>
    <xdr:to>
      <xdr:col>11</xdr:col>
      <xdr:colOff>150587</xdr:colOff>
      <xdr:row>11</xdr:row>
      <xdr:rowOff>298257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920177D-F85D-4A2A-BC81-E2A4482CA083}"/>
            </a:ext>
          </a:extLst>
        </xdr:cNvPr>
        <xdr:cNvSpPr/>
      </xdr:nvSpPr>
      <xdr:spPr>
        <a:xfrm>
          <a:off x="7413448" y="3926472"/>
          <a:ext cx="251306" cy="172164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342901</xdr:colOff>
      <xdr:row>10</xdr:row>
      <xdr:rowOff>625021</xdr:rowOff>
    </xdr:from>
    <xdr:to>
      <xdr:col>13</xdr:col>
      <xdr:colOff>571501</xdr:colOff>
      <xdr:row>11</xdr:row>
      <xdr:rowOff>71664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E4825C7-1541-4F15-9EB4-0664551FD475}"/>
            </a:ext>
          </a:extLst>
        </xdr:cNvPr>
        <xdr:cNvSpPr/>
      </xdr:nvSpPr>
      <xdr:spPr>
        <a:xfrm>
          <a:off x="8951687" y="3618592"/>
          <a:ext cx="228600" cy="131536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60778</xdr:colOff>
      <xdr:row>6</xdr:row>
      <xdr:rowOff>199117</xdr:rowOff>
    </xdr:from>
    <xdr:ext cx="1247329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2EEE47-7C28-4335-B1B4-23E425C64B5D}"/>
            </a:ext>
          </a:extLst>
        </xdr:cNvPr>
        <xdr:cNvSpPr txBox="1"/>
      </xdr:nvSpPr>
      <xdr:spPr>
        <a:xfrm>
          <a:off x="7345135" y="1559831"/>
          <a:ext cx="124732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←言語知識素点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69850</xdr:colOff>
      <xdr:row>11</xdr:row>
      <xdr:rowOff>10432</xdr:rowOff>
    </xdr:from>
    <xdr:ext cx="939553" cy="3497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A40B679-73E8-4711-BC3C-452ACE7AEDC6}"/>
            </a:ext>
          </a:extLst>
        </xdr:cNvPr>
        <xdr:cNvSpPr txBox="1"/>
      </xdr:nvSpPr>
      <xdr:spPr>
        <a:xfrm>
          <a:off x="7354207" y="3688896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←読解素点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X45"/>
  <sheetViews>
    <sheetView tabSelected="1" zoomScaleNormal="100" workbookViewId="0"/>
  </sheetViews>
  <sheetFormatPr defaultRowHeight="18.75" x14ac:dyDescent="0.4"/>
  <cols>
    <col min="1" max="1" width="12.625" customWidth="1"/>
    <col min="2" max="7" width="6.625" customWidth="1"/>
    <col min="9" max="9" width="12.625" customWidth="1"/>
    <col min="10" max="15" width="6.625" customWidth="1"/>
    <col min="17" max="17" width="12.625" customWidth="1"/>
    <col min="18" max="23" width="6.625" customWidth="1"/>
  </cols>
  <sheetData>
    <row r="1" spans="1:24" ht="19.5" thickBot="1" x14ac:dyDescent="0.45">
      <c r="A1" s="1" t="s">
        <v>42</v>
      </c>
    </row>
    <row r="2" spans="1:24" ht="19.5" thickBot="1" x14ac:dyDescent="0.45">
      <c r="A2" s="1"/>
      <c r="I2" s="23" t="s">
        <v>11</v>
      </c>
      <c r="J2" s="24"/>
      <c r="K2" s="25"/>
      <c r="L2" s="26" t="s">
        <v>12</v>
      </c>
      <c r="M2" s="18" t="s">
        <v>10</v>
      </c>
      <c r="N2" s="19" t="s">
        <v>13</v>
      </c>
      <c r="O2" s="20" t="s">
        <v>14</v>
      </c>
      <c r="Q2" s="39" t="s">
        <v>36</v>
      </c>
      <c r="R2" s="39"/>
      <c r="S2" s="39"/>
      <c r="T2" s="39"/>
      <c r="U2" s="39"/>
      <c r="V2" s="39"/>
      <c r="W2" s="39"/>
    </row>
    <row r="3" spans="1:24" ht="24.75" thickBot="1" x14ac:dyDescent="0.45">
      <c r="A3" s="1"/>
      <c r="I3" s="41"/>
      <c r="J3" s="42"/>
      <c r="K3" s="43"/>
      <c r="L3" s="35">
        <f>O11/56*60</f>
        <v>0</v>
      </c>
      <c r="M3" s="36">
        <f>O39/62*60</f>
        <v>0</v>
      </c>
      <c r="N3" s="37">
        <f>W43/57*60</f>
        <v>0</v>
      </c>
      <c r="O3" s="38">
        <f>SUM(L3:N3)</f>
        <v>0</v>
      </c>
      <c r="P3" t="s">
        <v>15</v>
      </c>
      <c r="Q3" s="40" t="s">
        <v>19</v>
      </c>
      <c r="R3" s="40"/>
      <c r="S3" s="40"/>
      <c r="T3" s="40"/>
      <c r="U3" s="40"/>
      <c r="V3" s="40"/>
      <c r="W3" s="40"/>
      <c r="X3" s="40"/>
    </row>
    <row r="4" spans="1:24" ht="19.5" thickBot="1" x14ac:dyDescent="0.45">
      <c r="A4" s="1"/>
    </row>
    <row r="5" spans="1:24" ht="19.5" thickBot="1" x14ac:dyDescent="0.45">
      <c r="A5" s="2"/>
      <c r="B5" s="3"/>
      <c r="C5" s="3"/>
      <c r="D5" s="3" t="s">
        <v>5</v>
      </c>
      <c r="E5" s="31" t="s">
        <v>6</v>
      </c>
      <c r="F5" s="3" t="s">
        <v>7</v>
      </c>
      <c r="G5" s="4" t="s">
        <v>8</v>
      </c>
      <c r="I5" s="2"/>
      <c r="J5" s="3"/>
      <c r="K5" s="3"/>
      <c r="L5" s="3" t="s">
        <v>5</v>
      </c>
      <c r="M5" s="31" t="s">
        <v>6</v>
      </c>
      <c r="N5" s="3" t="s">
        <v>7</v>
      </c>
      <c r="O5" s="4" t="s">
        <v>8</v>
      </c>
      <c r="Q5" s="2"/>
      <c r="R5" s="3"/>
      <c r="S5" s="3"/>
      <c r="T5" s="3" t="s">
        <v>5</v>
      </c>
      <c r="U5" s="31" t="s">
        <v>6</v>
      </c>
      <c r="V5" s="3" t="s">
        <v>7</v>
      </c>
      <c r="W5" s="4" t="s">
        <v>8</v>
      </c>
    </row>
    <row r="6" spans="1:24" x14ac:dyDescent="0.4">
      <c r="A6" s="22" t="s">
        <v>12</v>
      </c>
      <c r="B6" s="3" t="s">
        <v>0</v>
      </c>
      <c r="C6" s="3">
        <v>1</v>
      </c>
      <c r="D6" s="3">
        <v>2</v>
      </c>
      <c r="E6" s="32"/>
      <c r="F6" s="3" t="str">
        <f>IF(EXACT(D6,E6),"○","×")</f>
        <v>×</v>
      </c>
      <c r="G6" s="4">
        <f>COUNTIF(F6,"○")*1+COUNTIF(F6,"×")*0</f>
        <v>0</v>
      </c>
      <c r="I6" s="22" t="s">
        <v>12</v>
      </c>
      <c r="J6" s="3" t="s">
        <v>24</v>
      </c>
      <c r="K6" s="3">
        <v>41</v>
      </c>
      <c r="L6" s="14">
        <v>4</v>
      </c>
      <c r="M6" s="32"/>
      <c r="N6" s="3" t="str">
        <f>IF(EXACT(L6,M6),"○","×")</f>
        <v>×</v>
      </c>
      <c r="O6" s="4">
        <f>COUNTIF(N6,"○")*2+COUNTIF(N6,"×")*0</f>
        <v>0</v>
      </c>
      <c r="Q6" s="2" t="s">
        <v>13</v>
      </c>
      <c r="R6" s="3" t="s">
        <v>0</v>
      </c>
      <c r="S6" s="3">
        <v>1</v>
      </c>
      <c r="T6" s="14">
        <v>2</v>
      </c>
      <c r="U6" s="32"/>
      <c r="V6" s="3" t="str">
        <f t="shared" ref="V6:V42" si="0">IF(EXACT(T6,U6),"○","×")</f>
        <v>×</v>
      </c>
      <c r="W6" s="4">
        <f>COUNTIF(V6,"○")*2+COUNTIF(V6,"×")*0</f>
        <v>0</v>
      </c>
    </row>
    <row r="7" spans="1:24" x14ac:dyDescent="0.4">
      <c r="A7" s="5"/>
      <c r="B7" s="6"/>
      <c r="C7" s="6">
        <v>2</v>
      </c>
      <c r="D7" s="6">
        <v>4</v>
      </c>
      <c r="E7" s="33"/>
      <c r="F7" s="6" t="str">
        <f t="shared" ref="F7:F27" si="1">IF(EXACT(D7,E7),"○","×")</f>
        <v>×</v>
      </c>
      <c r="G7" s="7">
        <f t="shared" ref="G7:G24" si="2">COUNTIF(F7,"○")*1+COUNTIF(F7,"×")*0</f>
        <v>0</v>
      </c>
      <c r="I7" s="5"/>
      <c r="J7" s="6"/>
      <c r="K7" s="6">
        <v>42</v>
      </c>
      <c r="L7" s="12">
        <v>2</v>
      </c>
      <c r="M7" s="33"/>
      <c r="N7" s="6" t="str">
        <f>IF(EXACT(L7,M7),"○","×")</f>
        <v>×</v>
      </c>
      <c r="O7" s="7">
        <f t="shared" ref="O7:O10" si="3">COUNTIF(N7,"○")*2+COUNTIF(N7,"×")*0</f>
        <v>0</v>
      </c>
      <c r="Q7" s="5"/>
      <c r="R7" s="6"/>
      <c r="S7" s="6">
        <v>2</v>
      </c>
      <c r="T7" s="12">
        <v>2</v>
      </c>
      <c r="U7" s="33"/>
      <c r="V7" s="6" t="str">
        <f t="shared" si="0"/>
        <v>×</v>
      </c>
      <c r="W7" s="7">
        <f t="shared" ref="W7:W24" si="4">COUNTIF(V7,"○")*2+COUNTIF(V7,"×")*0</f>
        <v>0</v>
      </c>
    </row>
    <row r="8" spans="1:24" x14ac:dyDescent="0.4">
      <c r="A8" s="5"/>
      <c r="B8" s="6"/>
      <c r="C8" s="6">
        <v>3</v>
      </c>
      <c r="D8" s="6">
        <v>3</v>
      </c>
      <c r="E8" s="33"/>
      <c r="F8" s="6" t="str">
        <f t="shared" si="1"/>
        <v>×</v>
      </c>
      <c r="G8" s="7">
        <f t="shared" si="2"/>
        <v>0</v>
      </c>
      <c r="I8" s="5"/>
      <c r="J8" s="6"/>
      <c r="K8" s="6">
        <v>43</v>
      </c>
      <c r="L8" s="12">
        <v>1</v>
      </c>
      <c r="M8" s="33"/>
      <c r="N8" s="6" t="str">
        <f>IF(EXACT(L8,M8),"○","×")</f>
        <v>×</v>
      </c>
      <c r="O8" s="7">
        <f t="shared" si="3"/>
        <v>0</v>
      </c>
      <c r="Q8" s="5"/>
      <c r="R8" s="6"/>
      <c r="S8" s="6">
        <v>3</v>
      </c>
      <c r="T8" s="12">
        <v>4</v>
      </c>
      <c r="U8" s="33"/>
      <c r="V8" s="6" t="str">
        <f t="shared" si="0"/>
        <v>×</v>
      </c>
      <c r="W8" s="7">
        <f t="shared" si="4"/>
        <v>0</v>
      </c>
    </row>
    <row r="9" spans="1:24" x14ac:dyDescent="0.4">
      <c r="A9" s="5"/>
      <c r="B9" s="6"/>
      <c r="C9" s="6">
        <v>4</v>
      </c>
      <c r="D9" s="12">
        <v>2</v>
      </c>
      <c r="E9" s="33"/>
      <c r="F9" s="6" t="str">
        <f t="shared" si="1"/>
        <v>×</v>
      </c>
      <c r="G9" s="7">
        <f t="shared" si="2"/>
        <v>0</v>
      </c>
      <c r="I9" s="5"/>
      <c r="J9" s="6"/>
      <c r="K9" s="6">
        <v>44</v>
      </c>
      <c r="L9" s="12">
        <v>3</v>
      </c>
      <c r="M9" s="33"/>
      <c r="N9" s="6" t="str">
        <f>IF(EXACT(L9,M9),"○","×")</f>
        <v>×</v>
      </c>
      <c r="O9" s="7">
        <f t="shared" si="3"/>
        <v>0</v>
      </c>
      <c r="Q9" s="5"/>
      <c r="R9" s="6"/>
      <c r="S9" s="6">
        <v>4</v>
      </c>
      <c r="T9" s="12">
        <v>2</v>
      </c>
      <c r="U9" s="33"/>
      <c r="V9" s="6" t="str">
        <f t="shared" si="0"/>
        <v>×</v>
      </c>
      <c r="W9" s="7">
        <f t="shared" si="4"/>
        <v>0</v>
      </c>
    </row>
    <row r="10" spans="1:24" ht="19.5" thickBot="1" x14ac:dyDescent="0.45">
      <c r="A10" s="5"/>
      <c r="B10" s="6"/>
      <c r="C10" s="6">
        <v>5</v>
      </c>
      <c r="D10" s="12">
        <v>3</v>
      </c>
      <c r="E10" s="33"/>
      <c r="F10" s="6" t="str">
        <f t="shared" si="1"/>
        <v>×</v>
      </c>
      <c r="G10" s="7">
        <f t="shared" si="2"/>
        <v>0</v>
      </c>
      <c r="I10" s="8"/>
      <c r="J10" s="9"/>
      <c r="K10" s="9">
        <v>45</v>
      </c>
      <c r="L10" s="15">
        <v>2</v>
      </c>
      <c r="M10" s="34"/>
      <c r="N10" s="15" t="str">
        <f t="shared" ref="N10" si="5">IF(EXACT(L10,M10),"○","×")</f>
        <v>×</v>
      </c>
      <c r="O10" s="10">
        <f t="shared" si="3"/>
        <v>0</v>
      </c>
      <c r="Q10" s="5"/>
      <c r="R10" s="6"/>
      <c r="S10" s="6">
        <v>5</v>
      </c>
      <c r="T10" s="12">
        <v>3</v>
      </c>
      <c r="U10" s="33"/>
      <c r="V10" s="6" t="str">
        <f t="shared" si="0"/>
        <v>×</v>
      </c>
      <c r="W10" s="7">
        <f t="shared" si="4"/>
        <v>0</v>
      </c>
    </row>
    <row r="11" spans="1:24" ht="19.5" thickBot="1" x14ac:dyDescent="0.45">
      <c r="A11" s="5"/>
      <c r="B11" s="6"/>
      <c r="C11" s="6">
        <v>6</v>
      </c>
      <c r="D11" s="12">
        <v>1</v>
      </c>
      <c r="E11" s="33"/>
      <c r="F11" s="6" t="str">
        <f t="shared" si="1"/>
        <v>×</v>
      </c>
      <c r="G11" s="7">
        <f t="shared" si="2"/>
        <v>0</v>
      </c>
      <c r="O11" s="17">
        <f>SUM(G6:G45)+SUM(O6:O10)</f>
        <v>0</v>
      </c>
      <c r="P11" t="s">
        <v>30</v>
      </c>
      <c r="Q11" s="5"/>
      <c r="R11" s="6"/>
      <c r="S11" s="6">
        <v>6</v>
      </c>
      <c r="T11" s="12">
        <v>1</v>
      </c>
      <c r="U11" s="33"/>
      <c r="V11" s="6" t="str">
        <f t="shared" si="0"/>
        <v>×</v>
      </c>
      <c r="W11" s="7">
        <f t="shared" si="4"/>
        <v>0</v>
      </c>
    </row>
    <row r="12" spans="1:24" ht="19.5" thickBot="1" x14ac:dyDescent="0.45">
      <c r="A12" s="22" t="s">
        <v>12</v>
      </c>
      <c r="B12" s="3" t="s">
        <v>1</v>
      </c>
      <c r="C12" s="3">
        <v>7</v>
      </c>
      <c r="D12" s="14">
        <v>3</v>
      </c>
      <c r="E12" s="32"/>
      <c r="F12" s="3" t="str">
        <f t="shared" si="1"/>
        <v>×</v>
      </c>
      <c r="G12" s="4">
        <f t="shared" si="2"/>
        <v>0</v>
      </c>
      <c r="Q12" s="2" t="s">
        <v>13</v>
      </c>
      <c r="R12" s="3" t="s">
        <v>1</v>
      </c>
      <c r="S12" s="3">
        <v>1</v>
      </c>
      <c r="T12" s="14">
        <v>3</v>
      </c>
      <c r="U12" s="32"/>
      <c r="V12" s="3" t="str">
        <f t="shared" si="0"/>
        <v>×</v>
      </c>
      <c r="W12" s="4">
        <f>COUNTIF(V12,"○")*1+COUNTIF(V12,"×")*0</f>
        <v>0</v>
      </c>
    </row>
    <row r="13" spans="1:24" ht="19.5" thickBot="1" x14ac:dyDescent="0.45">
      <c r="A13" s="5"/>
      <c r="B13" s="6"/>
      <c r="C13" s="6">
        <v>8</v>
      </c>
      <c r="D13" s="12">
        <v>3</v>
      </c>
      <c r="E13" s="33"/>
      <c r="F13" s="6" t="str">
        <f t="shared" si="1"/>
        <v>×</v>
      </c>
      <c r="G13" s="7">
        <f t="shared" si="2"/>
        <v>0</v>
      </c>
      <c r="I13" s="2"/>
      <c r="J13" s="3"/>
      <c r="K13" s="3"/>
      <c r="L13" s="3" t="s">
        <v>5</v>
      </c>
      <c r="M13" s="31" t="s">
        <v>6</v>
      </c>
      <c r="N13" s="3" t="s">
        <v>7</v>
      </c>
      <c r="O13" s="4" t="s">
        <v>8</v>
      </c>
      <c r="Q13" s="5"/>
      <c r="R13" s="6"/>
      <c r="S13" s="6">
        <v>2</v>
      </c>
      <c r="T13" s="12">
        <v>2</v>
      </c>
      <c r="U13" s="33"/>
      <c r="V13" s="6" t="str">
        <f t="shared" si="0"/>
        <v>×</v>
      </c>
      <c r="W13" s="7">
        <f>COUNTIF(V13,"○")*1+COUNTIF(V13,"×")*0</f>
        <v>0</v>
      </c>
    </row>
    <row r="14" spans="1:24" x14ac:dyDescent="0.4">
      <c r="A14" s="5"/>
      <c r="B14" s="6"/>
      <c r="C14" s="6">
        <v>9</v>
      </c>
      <c r="D14" s="12">
        <v>1</v>
      </c>
      <c r="E14" s="33"/>
      <c r="F14" s="6" t="str">
        <f t="shared" si="1"/>
        <v>×</v>
      </c>
      <c r="G14" s="7">
        <f t="shared" si="2"/>
        <v>0</v>
      </c>
      <c r="I14" s="2" t="s">
        <v>12</v>
      </c>
      <c r="J14" s="3" t="s">
        <v>32</v>
      </c>
      <c r="K14" s="3">
        <v>46</v>
      </c>
      <c r="L14" s="14">
        <v>3</v>
      </c>
      <c r="M14" s="32"/>
      <c r="N14" s="14" t="str">
        <f t="shared" ref="N14:N22" si="6">IF(EXACT(L14,M14),"○","×")</f>
        <v>×</v>
      </c>
      <c r="O14" s="16">
        <f>COUNTIF(N14,"○")*2+COUNTIF(N14,"×")*0</f>
        <v>0</v>
      </c>
      <c r="Q14" s="5"/>
      <c r="R14" s="6"/>
      <c r="S14" s="6">
        <v>3</v>
      </c>
      <c r="T14" s="12">
        <v>1</v>
      </c>
      <c r="U14" s="33"/>
      <c r="V14" s="6" t="str">
        <f t="shared" si="0"/>
        <v>×</v>
      </c>
      <c r="W14" s="7">
        <f t="shared" ref="W14:W18" si="7">COUNTIF(V14,"○")*1+COUNTIF(V14,"×")*0</f>
        <v>0</v>
      </c>
    </row>
    <row r="15" spans="1:24" x14ac:dyDescent="0.4">
      <c r="A15" s="5"/>
      <c r="B15" s="6"/>
      <c r="C15" s="6">
        <v>10</v>
      </c>
      <c r="D15" s="12">
        <v>2</v>
      </c>
      <c r="E15" s="33"/>
      <c r="F15" s="6" t="str">
        <f t="shared" si="1"/>
        <v>×</v>
      </c>
      <c r="G15" s="7">
        <f t="shared" si="2"/>
        <v>0</v>
      </c>
      <c r="I15" s="5"/>
      <c r="J15" s="6"/>
      <c r="K15" s="6">
        <v>47</v>
      </c>
      <c r="L15" s="12">
        <v>1</v>
      </c>
      <c r="M15" s="33"/>
      <c r="N15" s="12" t="str">
        <f t="shared" si="6"/>
        <v>×</v>
      </c>
      <c r="O15" s="11">
        <f t="shared" ref="O15:O26" si="8">COUNTIF(N15,"○")*2+COUNTIF(N15,"×")*0</f>
        <v>0</v>
      </c>
      <c r="Q15" s="5"/>
      <c r="R15" s="6"/>
      <c r="S15" s="6">
        <v>4</v>
      </c>
      <c r="T15" s="12">
        <v>3</v>
      </c>
      <c r="U15" s="33"/>
      <c r="V15" s="6" t="str">
        <f t="shared" si="0"/>
        <v>×</v>
      </c>
      <c r="W15" s="7">
        <f t="shared" si="7"/>
        <v>0</v>
      </c>
    </row>
    <row r="16" spans="1:24" x14ac:dyDescent="0.4">
      <c r="A16" s="5"/>
      <c r="B16" s="6"/>
      <c r="C16" s="6">
        <v>11</v>
      </c>
      <c r="D16" s="12">
        <v>2</v>
      </c>
      <c r="E16" s="33"/>
      <c r="F16" s="6" t="str">
        <f t="shared" si="1"/>
        <v>×</v>
      </c>
      <c r="G16" s="7">
        <f t="shared" si="2"/>
        <v>0</v>
      </c>
      <c r="I16" s="5"/>
      <c r="J16" s="6"/>
      <c r="K16" s="6">
        <v>48</v>
      </c>
      <c r="L16" s="12">
        <v>2</v>
      </c>
      <c r="M16" s="33"/>
      <c r="N16" s="12" t="str">
        <f t="shared" si="6"/>
        <v>×</v>
      </c>
      <c r="O16" s="11">
        <f t="shared" si="8"/>
        <v>0</v>
      </c>
      <c r="Q16" s="5"/>
      <c r="R16" s="6"/>
      <c r="S16" s="6">
        <v>5</v>
      </c>
      <c r="T16" s="12">
        <v>2</v>
      </c>
      <c r="U16" s="33"/>
      <c r="V16" s="6" t="str">
        <f t="shared" si="0"/>
        <v>×</v>
      </c>
      <c r="W16" s="7">
        <f t="shared" si="7"/>
        <v>0</v>
      </c>
    </row>
    <row r="17" spans="1:23" ht="19.5" thickBot="1" x14ac:dyDescent="0.45">
      <c r="A17" s="5"/>
      <c r="B17" s="6"/>
      <c r="C17" s="6">
        <v>12</v>
      </c>
      <c r="D17" s="12">
        <v>4</v>
      </c>
      <c r="E17" s="33"/>
      <c r="F17" s="6" t="str">
        <f t="shared" si="1"/>
        <v>×</v>
      </c>
      <c r="G17" s="7">
        <f t="shared" si="2"/>
        <v>0</v>
      </c>
      <c r="I17" s="5"/>
      <c r="J17" s="6"/>
      <c r="K17" s="6">
        <v>49</v>
      </c>
      <c r="L17" s="12">
        <v>4</v>
      </c>
      <c r="M17" s="33"/>
      <c r="N17" s="12" t="str">
        <f t="shared" si="6"/>
        <v>×</v>
      </c>
      <c r="O17" s="11">
        <f t="shared" si="8"/>
        <v>0</v>
      </c>
      <c r="Q17" s="5"/>
      <c r="R17" s="6"/>
      <c r="S17" s="6">
        <v>6</v>
      </c>
      <c r="T17" s="12">
        <v>3</v>
      </c>
      <c r="U17" s="33"/>
      <c r="V17" s="6" t="str">
        <f t="shared" si="0"/>
        <v>×</v>
      </c>
      <c r="W17" s="7">
        <f t="shared" si="7"/>
        <v>0</v>
      </c>
    </row>
    <row r="18" spans="1:23" ht="19.5" thickBot="1" x14ac:dyDescent="0.45">
      <c r="A18" s="8"/>
      <c r="B18" s="9"/>
      <c r="C18" s="9">
        <v>13</v>
      </c>
      <c r="D18" s="15">
        <v>1</v>
      </c>
      <c r="E18" s="34"/>
      <c r="F18" s="9" t="str">
        <f t="shared" si="1"/>
        <v>×</v>
      </c>
      <c r="G18" s="10">
        <f t="shared" si="2"/>
        <v>0</v>
      </c>
      <c r="I18" s="2" t="s">
        <v>31</v>
      </c>
      <c r="J18" s="3" t="s">
        <v>33</v>
      </c>
      <c r="K18" s="3">
        <v>50</v>
      </c>
      <c r="L18" s="14">
        <v>1</v>
      </c>
      <c r="M18" s="32"/>
      <c r="N18" s="14" t="str">
        <f t="shared" si="6"/>
        <v>×</v>
      </c>
      <c r="O18" s="16">
        <f t="shared" si="8"/>
        <v>0</v>
      </c>
      <c r="Q18" s="8"/>
      <c r="R18" s="9"/>
      <c r="S18" s="9">
        <v>7</v>
      </c>
      <c r="T18" s="15">
        <v>4</v>
      </c>
      <c r="U18" s="34"/>
      <c r="V18" s="9" t="str">
        <f t="shared" si="0"/>
        <v>×</v>
      </c>
      <c r="W18" s="10">
        <f t="shared" si="7"/>
        <v>0</v>
      </c>
    </row>
    <row r="19" spans="1:23" x14ac:dyDescent="0.4">
      <c r="A19" s="30" t="s">
        <v>12</v>
      </c>
      <c r="B19" s="6" t="s">
        <v>2</v>
      </c>
      <c r="C19" s="6">
        <v>14</v>
      </c>
      <c r="D19" s="12">
        <v>4</v>
      </c>
      <c r="E19" s="33"/>
      <c r="F19" s="6" t="str">
        <f t="shared" si="1"/>
        <v>×</v>
      </c>
      <c r="G19" s="7">
        <f t="shared" si="2"/>
        <v>0</v>
      </c>
      <c r="I19" s="5"/>
      <c r="J19" s="6"/>
      <c r="K19" s="6">
        <v>51</v>
      </c>
      <c r="L19" s="12">
        <v>3</v>
      </c>
      <c r="M19" s="33"/>
      <c r="N19" s="12" t="str">
        <f t="shared" si="6"/>
        <v>×</v>
      </c>
      <c r="O19" s="11">
        <f t="shared" si="8"/>
        <v>0</v>
      </c>
      <c r="Q19" s="5" t="s">
        <v>13</v>
      </c>
      <c r="R19" s="6" t="s">
        <v>2</v>
      </c>
      <c r="S19" s="6">
        <v>1</v>
      </c>
      <c r="T19" s="12">
        <v>1</v>
      </c>
      <c r="U19" s="33"/>
      <c r="V19" s="6" t="str">
        <f t="shared" si="0"/>
        <v>×</v>
      </c>
      <c r="W19" s="7">
        <f t="shared" si="4"/>
        <v>0</v>
      </c>
    </row>
    <row r="20" spans="1:23" x14ac:dyDescent="0.4">
      <c r="A20" s="5"/>
      <c r="B20" s="6"/>
      <c r="C20" s="6">
        <v>15</v>
      </c>
      <c r="D20" s="12">
        <v>1</v>
      </c>
      <c r="E20" s="33"/>
      <c r="F20" s="6" t="str">
        <f t="shared" si="1"/>
        <v>×</v>
      </c>
      <c r="G20" s="7">
        <f t="shared" si="2"/>
        <v>0</v>
      </c>
      <c r="I20" s="5"/>
      <c r="J20" s="6"/>
      <c r="K20" s="6">
        <v>52</v>
      </c>
      <c r="L20" s="12">
        <v>3</v>
      </c>
      <c r="M20" s="33"/>
      <c r="N20" s="12" t="str">
        <f t="shared" si="6"/>
        <v>×</v>
      </c>
      <c r="O20" s="11">
        <f t="shared" si="8"/>
        <v>0</v>
      </c>
      <c r="Q20" s="5"/>
      <c r="R20" s="6"/>
      <c r="S20" s="6">
        <v>2</v>
      </c>
      <c r="T20" s="12">
        <v>2</v>
      </c>
      <c r="U20" s="33"/>
      <c r="V20" s="6" t="str">
        <f t="shared" si="0"/>
        <v>×</v>
      </c>
      <c r="W20" s="7">
        <f t="shared" si="4"/>
        <v>0</v>
      </c>
    </row>
    <row r="21" spans="1:23" x14ac:dyDescent="0.4">
      <c r="A21" s="5"/>
      <c r="B21" s="6"/>
      <c r="C21" s="6">
        <v>16</v>
      </c>
      <c r="D21" s="12">
        <v>2</v>
      </c>
      <c r="E21" s="33"/>
      <c r="F21" s="6" t="str">
        <f t="shared" si="1"/>
        <v>×</v>
      </c>
      <c r="G21" s="7">
        <f t="shared" si="2"/>
        <v>0</v>
      </c>
      <c r="I21" s="5"/>
      <c r="J21" s="6"/>
      <c r="K21" s="6">
        <v>53</v>
      </c>
      <c r="L21" s="12">
        <v>4</v>
      </c>
      <c r="M21" s="33"/>
      <c r="N21" s="12" t="str">
        <f t="shared" si="6"/>
        <v>×</v>
      </c>
      <c r="O21" s="11">
        <f t="shared" si="8"/>
        <v>0</v>
      </c>
      <c r="Q21" s="5"/>
      <c r="R21" s="6"/>
      <c r="S21" s="6">
        <v>3</v>
      </c>
      <c r="T21" s="12">
        <v>4</v>
      </c>
      <c r="U21" s="33"/>
      <c r="V21" s="6" t="str">
        <f t="shared" si="0"/>
        <v>×</v>
      </c>
      <c r="W21" s="7">
        <f>COUNTIF(V21,"○")*2+COUNTIF(V21,"×")*0</f>
        <v>0</v>
      </c>
    </row>
    <row r="22" spans="1:23" x14ac:dyDescent="0.4">
      <c r="A22" s="5"/>
      <c r="B22" s="6"/>
      <c r="C22" s="6">
        <v>17</v>
      </c>
      <c r="D22" s="12">
        <v>4</v>
      </c>
      <c r="E22" s="33"/>
      <c r="F22" s="6" t="str">
        <f t="shared" si="1"/>
        <v>×</v>
      </c>
      <c r="G22" s="7">
        <f t="shared" si="2"/>
        <v>0</v>
      </c>
      <c r="I22" s="5"/>
      <c r="J22" s="6"/>
      <c r="K22" s="6">
        <v>54</v>
      </c>
      <c r="L22" s="12">
        <v>2</v>
      </c>
      <c r="M22" s="33"/>
      <c r="N22" s="12" t="str">
        <f t="shared" si="6"/>
        <v>×</v>
      </c>
      <c r="O22" s="11">
        <f t="shared" si="8"/>
        <v>0</v>
      </c>
      <c r="Q22" s="5"/>
      <c r="R22" s="6"/>
      <c r="S22" s="6">
        <v>4</v>
      </c>
      <c r="T22" s="12">
        <v>1</v>
      </c>
      <c r="U22" s="33"/>
      <c r="V22" s="12" t="str">
        <f t="shared" si="0"/>
        <v>×</v>
      </c>
      <c r="W22" s="7">
        <f t="shared" si="4"/>
        <v>0</v>
      </c>
    </row>
    <row r="23" spans="1:23" x14ac:dyDescent="0.4">
      <c r="A23" s="5"/>
      <c r="B23" s="6"/>
      <c r="C23" s="6">
        <v>18</v>
      </c>
      <c r="D23" s="12">
        <v>4</v>
      </c>
      <c r="E23" s="33"/>
      <c r="F23" s="6" t="str">
        <f t="shared" si="1"/>
        <v>×</v>
      </c>
      <c r="G23" s="7">
        <f t="shared" si="2"/>
        <v>0</v>
      </c>
      <c r="I23" s="5"/>
      <c r="J23" s="6"/>
      <c r="K23" s="6">
        <v>55</v>
      </c>
      <c r="L23" s="12">
        <v>1</v>
      </c>
      <c r="M23" s="33"/>
      <c r="N23" s="6" t="str">
        <f t="shared" ref="N23:N38" si="9">IF(EXACT(L23,M23),"○","×")</f>
        <v>×</v>
      </c>
      <c r="O23" s="11">
        <f t="shared" si="8"/>
        <v>0</v>
      </c>
      <c r="Q23" s="5"/>
      <c r="R23" s="6"/>
      <c r="S23" s="6">
        <v>5</v>
      </c>
      <c r="T23" s="12">
        <v>4</v>
      </c>
      <c r="U23" s="33"/>
      <c r="V23" s="12" t="str">
        <f t="shared" si="0"/>
        <v>×</v>
      </c>
      <c r="W23" s="7">
        <f t="shared" si="4"/>
        <v>0</v>
      </c>
    </row>
    <row r="24" spans="1:23" ht="19.5" thickBot="1" x14ac:dyDescent="0.45">
      <c r="A24" s="5"/>
      <c r="B24" s="6"/>
      <c r="C24" s="6">
        <v>19</v>
      </c>
      <c r="D24" s="12">
        <v>1</v>
      </c>
      <c r="E24" s="33"/>
      <c r="F24" s="6" t="str">
        <f t="shared" si="1"/>
        <v>×</v>
      </c>
      <c r="G24" s="7">
        <f t="shared" si="2"/>
        <v>0</v>
      </c>
      <c r="I24" s="5"/>
      <c r="J24" s="6"/>
      <c r="K24" s="6">
        <v>56</v>
      </c>
      <c r="L24" s="12">
        <v>4</v>
      </c>
      <c r="M24" s="33"/>
      <c r="N24" s="6" t="str">
        <f t="shared" si="9"/>
        <v>×</v>
      </c>
      <c r="O24" s="11">
        <f t="shared" si="8"/>
        <v>0</v>
      </c>
      <c r="Q24" s="5"/>
      <c r="R24" s="6"/>
      <c r="S24" s="6">
        <v>6</v>
      </c>
      <c r="T24" s="12">
        <v>2</v>
      </c>
      <c r="U24" s="33"/>
      <c r="V24" s="12" t="str">
        <f t="shared" si="0"/>
        <v>×</v>
      </c>
      <c r="W24" s="7">
        <f t="shared" si="4"/>
        <v>0</v>
      </c>
    </row>
    <row r="25" spans="1:23" x14ac:dyDescent="0.4">
      <c r="A25" s="22" t="s">
        <v>12</v>
      </c>
      <c r="B25" s="3" t="s">
        <v>3</v>
      </c>
      <c r="C25" s="3">
        <v>20</v>
      </c>
      <c r="D25" s="14">
        <v>1</v>
      </c>
      <c r="E25" s="32"/>
      <c r="F25" s="3" t="str">
        <f t="shared" si="1"/>
        <v>×</v>
      </c>
      <c r="G25" s="4">
        <f>COUNTIF(F25,"○")*2+COUNTIF(F25,"×")*0</f>
        <v>0</v>
      </c>
      <c r="I25" s="5"/>
      <c r="J25" s="6"/>
      <c r="K25" s="6">
        <v>57</v>
      </c>
      <c r="L25" s="12">
        <v>3</v>
      </c>
      <c r="M25" s="33"/>
      <c r="N25" s="6" t="str">
        <f t="shared" si="9"/>
        <v>×</v>
      </c>
      <c r="O25" s="11">
        <f t="shared" si="8"/>
        <v>0</v>
      </c>
      <c r="Q25" s="2" t="s">
        <v>13</v>
      </c>
      <c r="R25" s="3" t="s">
        <v>3</v>
      </c>
      <c r="S25" s="3">
        <v>1</v>
      </c>
      <c r="T25" s="14">
        <v>1</v>
      </c>
      <c r="U25" s="32"/>
      <c r="V25" s="14" t="str">
        <f t="shared" si="0"/>
        <v>×</v>
      </c>
      <c r="W25" s="4">
        <f t="shared" ref="W25" si="10">COUNTIF(V25,"○")*1+COUNTIF(V25,"×")*0</f>
        <v>0</v>
      </c>
    </row>
    <row r="26" spans="1:23" ht="19.5" thickBot="1" x14ac:dyDescent="0.45">
      <c r="A26" s="5"/>
      <c r="B26" s="6"/>
      <c r="C26" s="6">
        <v>21</v>
      </c>
      <c r="D26" s="12">
        <v>4</v>
      </c>
      <c r="E26" s="33"/>
      <c r="F26" s="6" t="str">
        <f t="shared" si="1"/>
        <v>×</v>
      </c>
      <c r="G26" s="7">
        <f>COUNTIF(F26,"○")*2+COUNTIF(F26,"×")*0</f>
        <v>0</v>
      </c>
      <c r="I26" s="8"/>
      <c r="J26" s="9"/>
      <c r="K26" s="9">
        <v>58</v>
      </c>
      <c r="L26" s="15">
        <v>1</v>
      </c>
      <c r="M26" s="34"/>
      <c r="N26" s="9" t="str">
        <f t="shared" si="9"/>
        <v>×</v>
      </c>
      <c r="O26" s="13">
        <f t="shared" si="8"/>
        <v>0</v>
      </c>
      <c r="Q26" s="5"/>
      <c r="R26" s="6"/>
      <c r="S26" s="12">
        <v>2</v>
      </c>
      <c r="T26" s="12">
        <v>3</v>
      </c>
      <c r="U26" s="33"/>
      <c r="V26" s="12" t="str">
        <f t="shared" si="0"/>
        <v>×</v>
      </c>
      <c r="W26" s="11">
        <f t="shared" ref="W26:W38" si="11">COUNTIF(V26,"○")*1+COUNTIF(V26,"×")*0</f>
        <v>0</v>
      </c>
    </row>
    <row r="27" spans="1:23" x14ac:dyDescent="0.4">
      <c r="A27" s="5"/>
      <c r="B27" s="6"/>
      <c r="C27" s="6">
        <v>22</v>
      </c>
      <c r="D27" s="12">
        <v>3</v>
      </c>
      <c r="E27" s="33"/>
      <c r="F27" s="6" t="str">
        <f t="shared" si="1"/>
        <v>×</v>
      </c>
      <c r="G27" s="7">
        <f t="shared" ref="G27:G30" si="12">COUNTIF(F27,"○")*2+COUNTIF(F27,"×")*0</f>
        <v>0</v>
      </c>
      <c r="I27" s="5" t="s">
        <v>10</v>
      </c>
      <c r="J27" s="6" t="s">
        <v>25</v>
      </c>
      <c r="K27" s="6">
        <v>59</v>
      </c>
      <c r="L27" s="12">
        <v>2</v>
      </c>
      <c r="M27" s="33"/>
      <c r="N27" s="6" t="str">
        <f t="shared" si="9"/>
        <v>×</v>
      </c>
      <c r="O27" s="7">
        <f>COUNTIF(N27,"○")*3+COUNTIF(N27,"×")*0</f>
        <v>0</v>
      </c>
      <c r="Q27" s="5"/>
      <c r="R27" s="6"/>
      <c r="S27" s="6">
        <v>3</v>
      </c>
      <c r="T27" s="12">
        <v>2</v>
      </c>
      <c r="U27" s="33"/>
      <c r="V27" s="12" t="str">
        <f t="shared" si="0"/>
        <v>×</v>
      </c>
      <c r="W27" s="11">
        <f t="shared" si="11"/>
        <v>0</v>
      </c>
    </row>
    <row r="28" spans="1:23" x14ac:dyDescent="0.4">
      <c r="A28" s="5"/>
      <c r="B28" s="6"/>
      <c r="C28" s="6">
        <v>23</v>
      </c>
      <c r="D28" s="12">
        <v>4</v>
      </c>
      <c r="E28" s="33"/>
      <c r="F28" s="6" t="str">
        <f t="shared" ref="F28:F45" si="13">IF(EXACT(D28,E28),"○","×")</f>
        <v>×</v>
      </c>
      <c r="G28" s="7">
        <f t="shared" si="12"/>
        <v>0</v>
      </c>
      <c r="I28" s="5"/>
      <c r="J28" s="6"/>
      <c r="K28" s="6">
        <v>60</v>
      </c>
      <c r="L28" s="12">
        <v>4</v>
      </c>
      <c r="M28" s="33"/>
      <c r="N28" s="6" t="str">
        <f t="shared" si="9"/>
        <v>×</v>
      </c>
      <c r="O28" s="7">
        <f>COUNTIF(N28,"○")*3+COUNTIF(N28,"×")*0</f>
        <v>0</v>
      </c>
      <c r="Q28" s="5"/>
      <c r="R28" s="6"/>
      <c r="S28" s="12">
        <v>4</v>
      </c>
      <c r="T28" s="12">
        <v>1</v>
      </c>
      <c r="U28" s="33"/>
      <c r="V28" s="12" t="str">
        <f t="shared" si="0"/>
        <v>×</v>
      </c>
      <c r="W28" s="11">
        <f t="shared" si="11"/>
        <v>0</v>
      </c>
    </row>
    <row r="29" spans="1:23" x14ac:dyDescent="0.4">
      <c r="A29" s="5"/>
      <c r="B29" s="6"/>
      <c r="C29" s="6">
        <v>24</v>
      </c>
      <c r="D29" s="12">
        <v>3</v>
      </c>
      <c r="E29" s="33"/>
      <c r="F29" s="6" t="str">
        <f t="shared" si="13"/>
        <v>×</v>
      </c>
      <c r="G29" s="7">
        <f t="shared" si="12"/>
        <v>0</v>
      </c>
      <c r="I29" s="5"/>
      <c r="J29" s="6"/>
      <c r="K29" s="6">
        <v>61</v>
      </c>
      <c r="L29" s="12">
        <v>1</v>
      </c>
      <c r="M29" s="33"/>
      <c r="N29" s="6" t="str">
        <f t="shared" si="9"/>
        <v>×</v>
      </c>
      <c r="O29" s="7">
        <f>COUNTIF(N29,"○")*3+COUNTIF(N29,"×")*0</f>
        <v>0</v>
      </c>
      <c r="Q29" s="5"/>
      <c r="R29" s="6"/>
      <c r="S29" s="6">
        <v>5</v>
      </c>
      <c r="T29" s="12">
        <v>2</v>
      </c>
      <c r="U29" s="33"/>
      <c r="V29" s="12" t="str">
        <f t="shared" ref="V29:V33" si="14">IF(EXACT(T29,U29),"○","×")</f>
        <v>×</v>
      </c>
      <c r="W29" s="11">
        <f t="shared" ref="W29:W33" si="15">COUNTIF(V29,"○")*1+COUNTIF(V29,"×")*0</f>
        <v>0</v>
      </c>
    </row>
    <row r="30" spans="1:23" ht="19.5" thickBot="1" x14ac:dyDescent="0.45">
      <c r="A30" s="8"/>
      <c r="B30" s="9"/>
      <c r="C30" s="9">
        <v>25</v>
      </c>
      <c r="D30" s="15">
        <v>4</v>
      </c>
      <c r="E30" s="34"/>
      <c r="F30" s="9" t="str">
        <f t="shared" si="13"/>
        <v>×</v>
      </c>
      <c r="G30" s="10">
        <f t="shared" si="12"/>
        <v>0</v>
      </c>
      <c r="I30" s="5"/>
      <c r="J30" s="6"/>
      <c r="K30" s="6">
        <v>62</v>
      </c>
      <c r="L30" s="12">
        <v>2</v>
      </c>
      <c r="M30" s="33"/>
      <c r="N30" s="6" t="str">
        <f t="shared" si="9"/>
        <v>×</v>
      </c>
      <c r="O30" s="7">
        <f t="shared" ref="O30:O38" si="16">COUNTIF(N30,"○")*3+COUNTIF(N30,"×")*0</f>
        <v>0</v>
      </c>
      <c r="Q30" s="5"/>
      <c r="R30" s="6"/>
      <c r="S30" s="12">
        <v>6</v>
      </c>
      <c r="T30" s="12">
        <v>1</v>
      </c>
      <c r="U30" s="33"/>
      <c r="V30" s="12" t="str">
        <f t="shared" si="14"/>
        <v>×</v>
      </c>
      <c r="W30" s="11">
        <f t="shared" si="15"/>
        <v>0</v>
      </c>
    </row>
    <row r="31" spans="1:23" x14ac:dyDescent="0.4">
      <c r="A31" s="30" t="s">
        <v>12</v>
      </c>
      <c r="B31" s="6" t="s">
        <v>4</v>
      </c>
      <c r="C31" s="6">
        <v>26</v>
      </c>
      <c r="D31" s="12">
        <v>3</v>
      </c>
      <c r="E31" s="33"/>
      <c r="F31" s="6" t="str">
        <f t="shared" si="13"/>
        <v>×</v>
      </c>
      <c r="G31" s="7">
        <f t="shared" ref="G31:G45" si="17">COUNTIF(F31,"○")*1+COUNTIF(F31,"×")*0</f>
        <v>0</v>
      </c>
      <c r="I31" s="2" t="s">
        <v>29</v>
      </c>
      <c r="J31" s="3" t="s">
        <v>26</v>
      </c>
      <c r="K31" s="3">
        <v>63</v>
      </c>
      <c r="L31" s="14">
        <v>3</v>
      </c>
      <c r="M31" s="32"/>
      <c r="N31" s="3" t="str">
        <f t="shared" si="9"/>
        <v>×</v>
      </c>
      <c r="O31" s="4">
        <f t="shared" si="16"/>
        <v>0</v>
      </c>
      <c r="Q31" s="5"/>
      <c r="R31" s="6"/>
      <c r="S31" s="6">
        <v>7</v>
      </c>
      <c r="T31" s="12">
        <v>1</v>
      </c>
      <c r="U31" s="33"/>
      <c r="V31" s="12" t="str">
        <f t="shared" si="14"/>
        <v>×</v>
      </c>
      <c r="W31" s="11">
        <f t="shared" si="15"/>
        <v>0</v>
      </c>
    </row>
    <row r="32" spans="1:23" ht="19.5" thickBot="1" x14ac:dyDescent="0.45">
      <c r="A32" s="5"/>
      <c r="B32" s="6"/>
      <c r="C32" s="6">
        <v>27</v>
      </c>
      <c r="D32" s="12">
        <v>1</v>
      </c>
      <c r="E32" s="33"/>
      <c r="F32" s="6" t="str">
        <f t="shared" si="13"/>
        <v>×</v>
      </c>
      <c r="G32" s="7">
        <f t="shared" si="17"/>
        <v>0</v>
      </c>
      <c r="I32" s="8"/>
      <c r="J32" s="9"/>
      <c r="K32" s="9">
        <v>64</v>
      </c>
      <c r="L32" s="15">
        <v>4</v>
      </c>
      <c r="M32" s="34"/>
      <c r="N32" s="9" t="str">
        <f t="shared" si="9"/>
        <v>×</v>
      </c>
      <c r="O32" s="10">
        <f t="shared" si="16"/>
        <v>0</v>
      </c>
      <c r="Q32" s="5"/>
      <c r="R32" s="6"/>
      <c r="S32" s="12">
        <v>8</v>
      </c>
      <c r="T32" s="12">
        <v>2</v>
      </c>
      <c r="U32" s="33"/>
      <c r="V32" s="12" t="str">
        <f t="shared" si="14"/>
        <v>×</v>
      </c>
      <c r="W32" s="11">
        <f t="shared" si="15"/>
        <v>0</v>
      </c>
    </row>
    <row r="33" spans="1:24" x14ac:dyDescent="0.4">
      <c r="A33" s="5"/>
      <c r="B33" s="6"/>
      <c r="C33" s="6">
        <v>28</v>
      </c>
      <c r="D33" s="12">
        <v>2</v>
      </c>
      <c r="E33" s="33"/>
      <c r="F33" s="6" t="str">
        <f t="shared" si="13"/>
        <v>×</v>
      </c>
      <c r="G33" s="7">
        <f t="shared" si="17"/>
        <v>0</v>
      </c>
      <c r="I33" s="5" t="s">
        <v>10</v>
      </c>
      <c r="J33" s="6" t="s">
        <v>27</v>
      </c>
      <c r="K33" s="6">
        <v>65</v>
      </c>
      <c r="L33" s="12">
        <v>4</v>
      </c>
      <c r="M33" s="33"/>
      <c r="N33" s="6" t="str">
        <f t="shared" si="9"/>
        <v>×</v>
      </c>
      <c r="O33" s="7">
        <f t="shared" si="16"/>
        <v>0</v>
      </c>
      <c r="Q33" s="5"/>
      <c r="R33" s="6"/>
      <c r="S33" s="6">
        <v>9</v>
      </c>
      <c r="T33" s="12">
        <v>2</v>
      </c>
      <c r="U33" s="33"/>
      <c r="V33" s="12" t="str">
        <f t="shared" si="14"/>
        <v>×</v>
      </c>
      <c r="W33" s="11">
        <f t="shared" si="15"/>
        <v>0</v>
      </c>
    </row>
    <row r="34" spans="1:24" x14ac:dyDescent="0.4">
      <c r="A34" s="5"/>
      <c r="B34" s="6"/>
      <c r="C34" s="6">
        <v>29</v>
      </c>
      <c r="D34" s="12">
        <v>3</v>
      </c>
      <c r="E34" s="33"/>
      <c r="F34" s="6" t="str">
        <f t="shared" si="13"/>
        <v>×</v>
      </c>
      <c r="G34" s="7">
        <f t="shared" si="17"/>
        <v>0</v>
      </c>
      <c r="I34" s="5"/>
      <c r="J34" s="6"/>
      <c r="K34" s="6">
        <v>66</v>
      </c>
      <c r="L34" s="12">
        <v>4</v>
      </c>
      <c r="M34" s="33"/>
      <c r="N34" s="6" t="str">
        <f t="shared" si="9"/>
        <v>×</v>
      </c>
      <c r="O34" s="7">
        <f t="shared" si="16"/>
        <v>0</v>
      </c>
      <c r="Q34" s="5"/>
      <c r="R34" s="6"/>
      <c r="S34" s="6">
        <v>10</v>
      </c>
      <c r="T34" s="12">
        <v>1</v>
      </c>
      <c r="U34" s="33"/>
      <c r="V34" s="12" t="str">
        <f t="shared" si="0"/>
        <v>×</v>
      </c>
      <c r="W34" s="11">
        <f t="shared" si="11"/>
        <v>0</v>
      </c>
    </row>
    <row r="35" spans="1:24" x14ac:dyDescent="0.4">
      <c r="A35" s="5"/>
      <c r="B35" s="6"/>
      <c r="C35" s="6">
        <v>30</v>
      </c>
      <c r="D35" s="12">
        <v>2</v>
      </c>
      <c r="E35" s="33"/>
      <c r="F35" s="6" t="str">
        <f t="shared" si="13"/>
        <v>×</v>
      </c>
      <c r="G35" s="7">
        <f t="shared" si="17"/>
        <v>0</v>
      </c>
      <c r="I35" s="5"/>
      <c r="J35" s="6"/>
      <c r="K35" s="6">
        <v>67</v>
      </c>
      <c r="L35" s="12">
        <v>2</v>
      </c>
      <c r="M35" s="33"/>
      <c r="N35" s="6" t="str">
        <f t="shared" si="9"/>
        <v>×</v>
      </c>
      <c r="O35" s="7">
        <f t="shared" si="16"/>
        <v>0</v>
      </c>
      <c r="Q35" s="5"/>
      <c r="R35" s="6"/>
      <c r="S35" s="12">
        <v>11</v>
      </c>
      <c r="T35" s="12">
        <v>2</v>
      </c>
      <c r="U35" s="33"/>
      <c r="V35" s="12" t="str">
        <f t="shared" si="0"/>
        <v>×</v>
      </c>
      <c r="W35" s="11">
        <f t="shared" si="11"/>
        <v>0</v>
      </c>
    </row>
    <row r="36" spans="1:24" ht="19.5" thickBot="1" x14ac:dyDescent="0.45">
      <c r="A36" s="5"/>
      <c r="B36" s="6"/>
      <c r="C36" s="6">
        <v>31</v>
      </c>
      <c r="D36" s="12">
        <v>3</v>
      </c>
      <c r="E36" s="33"/>
      <c r="F36" s="6" t="str">
        <f t="shared" si="13"/>
        <v>×</v>
      </c>
      <c r="G36" s="7">
        <f t="shared" si="17"/>
        <v>0</v>
      </c>
      <c r="I36" s="5"/>
      <c r="J36" s="6"/>
      <c r="K36" s="6">
        <v>68</v>
      </c>
      <c r="L36" s="12">
        <v>1</v>
      </c>
      <c r="M36" s="33"/>
      <c r="N36" s="6" t="str">
        <f t="shared" si="9"/>
        <v>×</v>
      </c>
      <c r="O36" s="7">
        <f t="shared" si="16"/>
        <v>0</v>
      </c>
      <c r="Q36" s="5"/>
      <c r="R36" s="6"/>
      <c r="S36" s="6">
        <v>12</v>
      </c>
      <c r="T36" s="12">
        <v>1</v>
      </c>
      <c r="U36" s="33"/>
      <c r="V36" s="12" t="str">
        <f t="shared" si="0"/>
        <v>×</v>
      </c>
      <c r="W36" s="11">
        <f t="shared" si="11"/>
        <v>0</v>
      </c>
    </row>
    <row r="37" spans="1:24" x14ac:dyDescent="0.4">
      <c r="A37" s="5"/>
      <c r="B37" s="6"/>
      <c r="C37" s="6">
        <v>32</v>
      </c>
      <c r="D37" s="12">
        <v>2</v>
      </c>
      <c r="E37" s="33"/>
      <c r="F37" s="6" t="str">
        <f t="shared" si="13"/>
        <v>×</v>
      </c>
      <c r="G37" s="7">
        <f t="shared" si="17"/>
        <v>0</v>
      </c>
      <c r="I37" s="2" t="s">
        <v>10</v>
      </c>
      <c r="J37" s="3" t="s">
        <v>28</v>
      </c>
      <c r="K37" s="3">
        <v>69</v>
      </c>
      <c r="L37" s="14">
        <v>2</v>
      </c>
      <c r="M37" s="32"/>
      <c r="N37" s="3" t="str">
        <f t="shared" si="9"/>
        <v>×</v>
      </c>
      <c r="O37" s="4">
        <f>COUNTIF(N37,"○")*3+COUNTIF(N37,"×")*0</f>
        <v>0</v>
      </c>
      <c r="Q37" s="5"/>
      <c r="R37" s="6"/>
      <c r="S37" s="12">
        <v>13</v>
      </c>
      <c r="T37" s="12">
        <v>1</v>
      </c>
      <c r="U37" s="33"/>
      <c r="V37" s="12" t="str">
        <f t="shared" si="0"/>
        <v>×</v>
      </c>
      <c r="W37" s="11">
        <f t="shared" si="11"/>
        <v>0</v>
      </c>
    </row>
    <row r="38" spans="1:24" ht="19.5" thickBot="1" x14ac:dyDescent="0.45">
      <c r="A38" s="5"/>
      <c r="B38" s="6"/>
      <c r="C38" s="6">
        <v>33</v>
      </c>
      <c r="D38" s="12">
        <v>1</v>
      </c>
      <c r="E38" s="33"/>
      <c r="F38" s="6" t="str">
        <f t="shared" si="13"/>
        <v>×</v>
      </c>
      <c r="G38" s="7">
        <f t="shared" si="17"/>
        <v>0</v>
      </c>
      <c r="I38" s="8"/>
      <c r="J38" s="9"/>
      <c r="K38" s="9">
        <v>70</v>
      </c>
      <c r="L38" s="15">
        <v>3</v>
      </c>
      <c r="M38" s="34"/>
      <c r="N38" s="9" t="str">
        <f t="shared" si="9"/>
        <v>×</v>
      </c>
      <c r="O38" s="10">
        <f t="shared" si="16"/>
        <v>0</v>
      </c>
      <c r="Q38" s="8"/>
      <c r="R38" s="9"/>
      <c r="S38" s="9">
        <v>14</v>
      </c>
      <c r="T38" s="15">
        <v>3</v>
      </c>
      <c r="U38" s="34"/>
      <c r="V38" s="15" t="str">
        <f t="shared" si="0"/>
        <v>×</v>
      </c>
      <c r="W38" s="13">
        <f t="shared" si="11"/>
        <v>0</v>
      </c>
    </row>
    <row r="39" spans="1:24" ht="19.5" thickBot="1" x14ac:dyDescent="0.45">
      <c r="A39" s="5"/>
      <c r="B39" s="6"/>
      <c r="C39" s="6">
        <v>34</v>
      </c>
      <c r="D39" s="12">
        <v>2</v>
      </c>
      <c r="E39" s="33"/>
      <c r="F39" s="6" t="str">
        <f t="shared" si="13"/>
        <v>×</v>
      </c>
      <c r="G39" s="7">
        <f t="shared" si="17"/>
        <v>0</v>
      </c>
      <c r="O39" s="17">
        <f>SUM(O14:O38)</f>
        <v>0</v>
      </c>
      <c r="P39" t="s">
        <v>39</v>
      </c>
      <c r="Q39" s="5" t="s">
        <v>13</v>
      </c>
      <c r="R39" s="6" t="s">
        <v>4</v>
      </c>
      <c r="S39" s="12">
        <v>1</v>
      </c>
      <c r="T39" s="12">
        <v>1</v>
      </c>
      <c r="U39" s="33"/>
      <c r="V39" s="12" t="str">
        <f t="shared" si="0"/>
        <v>×</v>
      </c>
      <c r="W39" s="11">
        <f>COUNTIF(V39,"○")*3+COUNTIF(V39,"×")*0</f>
        <v>0</v>
      </c>
    </row>
    <row r="40" spans="1:24" ht="19.5" thickBot="1" x14ac:dyDescent="0.45">
      <c r="A40" s="5"/>
      <c r="B40" s="6"/>
      <c r="C40" s="6">
        <v>35</v>
      </c>
      <c r="D40" s="12">
        <v>1</v>
      </c>
      <c r="E40" s="33"/>
      <c r="F40" s="6" t="str">
        <f t="shared" si="13"/>
        <v>×</v>
      </c>
      <c r="G40" s="7">
        <f t="shared" si="17"/>
        <v>0</v>
      </c>
      <c r="Q40" s="5"/>
      <c r="R40" s="6"/>
      <c r="S40" s="12">
        <v>2</v>
      </c>
      <c r="T40" s="12">
        <v>3</v>
      </c>
      <c r="U40" s="33"/>
      <c r="V40" s="12" t="str">
        <f t="shared" si="0"/>
        <v>×</v>
      </c>
      <c r="W40" s="11">
        <f t="shared" ref="W40:W42" si="18">COUNTIF(V40,"○")*3+COUNTIF(V40,"×")*0</f>
        <v>0</v>
      </c>
    </row>
    <row r="41" spans="1:24" x14ac:dyDescent="0.4">
      <c r="A41" s="22" t="s">
        <v>12</v>
      </c>
      <c r="B41" s="3" t="s">
        <v>23</v>
      </c>
      <c r="C41" s="3">
        <v>36</v>
      </c>
      <c r="D41" s="14">
        <v>3</v>
      </c>
      <c r="E41" s="32"/>
      <c r="F41" s="3" t="str">
        <f t="shared" si="13"/>
        <v>×</v>
      </c>
      <c r="G41" s="4">
        <f t="shared" si="17"/>
        <v>0</v>
      </c>
      <c r="Q41" s="5"/>
      <c r="R41" s="6"/>
      <c r="S41" s="27" t="s">
        <v>34</v>
      </c>
      <c r="T41" s="12">
        <v>3</v>
      </c>
      <c r="U41" s="33"/>
      <c r="V41" s="12" t="str">
        <f t="shared" si="0"/>
        <v>×</v>
      </c>
      <c r="W41" s="11">
        <f t="shared" si="18"/>
        <v>0</v>
      </c>
    </row>
    <row r="42" spans="1:24" ht="19.5" thickBot="1" x14ac:dyDescent="0.45">
      <c r="A42" s="5"/>
      <c r="B42" s="6"/>
      <c r="C42" s="6">
        <v>37</v>
      </c>
      <c r="D42" s="12">
        <v>2</v>
      </c>
      <c r="E42" s="33"/>
      <c r="F42" s="6" t="str">
        <f t="shared" si="13"/>
        <v>×</v>
      </c>
      <c r="G42" s="7">
        <f t="shared" si="17"/>
        <v>0</v>
      </c>
      <c r="Q42" s="8"/>
      <c r="R42" s="9"/>
      <c r="S42" s="28" t="s">
        <v>35</v>
      </c>
      <c r="T42" s="9">
        <v>1</v>
      </c>
      <c r="U42" s="34"/>
      <c r="V42" s="15" t="str">
        <f t="shared" si="0"/>
        <v>×</v>
      </c>
      <c r="W42" s="13">
        <f t="shared" si="18"/>
        <v>0</v>
      </c>
    </row>
    <row r="43" spans="1:24" ht="19.5" thickBot="1" x14ac:dyDescent="0.45">
      <c r="A43" s="5"/>
      <c r="B43" s="6"/>
      <c r="C43" s="6">
        <v>38</v>
      </c>
      <c r="D43" s="12">
        <v>1</v>
      </c>
      <c r="E43" s="33"/>
      <c r="F43" s="6" t="str">
        <f t="shared" si="13"/>
        <v>×</v>
      </c>
      <c r="G43" s="7">
        <f t="shared" si="17"/>
        <v>0</v>
      </c>
      <c r="W43" s="17">
        <f>SUM(W6:W42)</f>
        <v>0</v>
      </c>
      <c r="X43" t="s">
        <v>38</v>
      </c>
    </row>
    <row r="44" spans="1:24" x14ac:dyDescent="0.4">
      <c r="A44" s="5"/>
      <c r="B44" s="6"/>
      <c r="C44" s="6">
        <v>39</v>
      </c>
      <c r="D44" s="12">
        <v>2</v>
      </c>
      <c r="E44" s="33"/>
      <c r="F44" s="6" t="str">
        <f t="shared" si="13"/>
        <v>×</v>
      </c>
      <c r="G44" s="7">
        <f t="shared" si="17"/>
        <v>0</v>
      </c>
    </row>
    <row r="45" spans="1:24" ht="19.5" thickBot="1" x14ac:dyDescent="0.45">
      <c r="A45" s="8"/>
      <c r="B45" s="9"/>
      <c r="C45" s="9">
        <v>40</v>
      </c>
      <c r="D45" s="15">
        <v>4</v>
      </c>
      <c r="E45" s="34"/>
      <c r="F45" s="9" t="str">
        <f t="shared" si="13"/>
        <v>×</v>
      </c>
      <c r="G45" s="10">
        <f t="shared" si="17"/>
        <v>0</v>
      </c>
    </row>
  </sheetData>
  <sheetProtection sheet="1" objects="1" scenarios="1"/>
  <mergeCells count="3">
    <mergeCell ref="Q2:W2"/>
    <mergeCell ref="Q3:X3"/>
    <mergeCell ref="I3:K3"/>
  </mergeCells>
  <phoneticPr fontId="1"/>
  <conditionalFormatting sqref="L3">
    <cfRule type="cellIs" priority="5" operator="lessThan">
      <formula>19</formula>
    </cfRule>
    <cfRule type="cellIs" dxfId="3" priority="4" operator="lessThan">
      <formula>19</formula>
    </cfRule>
  </conditionalFormatting>
  <conditionalFormatting sqref="M3">
    <cfRule type="cellIs" dxfId="2" priority="3" operator="lessThan">
      <formula>19</formula>
    </cfRule>
  </conditionalFormatting>
  <conditionalFormatting sqref="N3">
    <cfRule type="cellIs" dxfId="1" priority="2" operator="lessThan">
      <formula>19</formula>
    </cfRule>
  </conditionalFormatting>
  <conditionalFormatting sqref="O3">
    <cfRule type="cellIs" dxfId="0" priority="1" operator="lessThan">
      <formula>100</formula>
    </cfRule>
  </conditionalFormatting>
  <pageMargins left="0.7" right="0.7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2"/>
  <sheetViews>
    <sheetView zoomScale="99" zoomScaleNormal="145" workbookViewId="0">
      <selection activeCell="A10" sqref="A10:G10"/>
    </sheetView>
  </sheetViews>
  <sheetFormatPr defaultRowHeight="18.75" x14ac:dyDescent="0.4"/>
  <sheetData>
    <row r="2" spans="1:7" x14ac:dyDescent="0.4">
      <c r="A2" s="1" t="s">
        <v>9</v>
      </c>
    </row>
    <row r="3" spans="1:7" x14ac:dyDescent="0.4">
      <c r="A3" t="s">
        <v>16</v>
      </c>
    </row>
    <row r="4" spans="1:7" x14ac:dyDescent="0.4">
      <c r="A4" t="s">
        <v>17</v>
      </c>
    </row>
    <row r="5" spans="1:7" x14ac:dyDescent="0.4">
      <c r="A5" t="s">
        <v>21</v>
      </c>
    </row>
    <row r="6" spans="1:7" x14ac:dyDescent="0.4">
      <c r="A6" t="s">
        <v>18</v>
      </c>
    </row>
    <row r="7" spans="1:7" x14ac:dyDescent="0.4">
      <c r="A7" t="s">
        <v>40</v>
      </c>
    </row>
    <row r="9" spans="1:7" x14ac:dyDescent="0.4">
      <c r="A9" s="1" t="s">
        <v>20</v>
      </c>
    </row>
    <row r="10" spans="1:7" s="21" customFormat="1" ht="75" customHeight="1" x14ac:dyDescent="0.4">
      <c r="A10" s="44" t="s">
        <v>22</v>
      </c>
      <c r="B10" s="39"/>
      <c r="C10" s="39"/>
      <c r="D10" s="39"/>
      <c r="E10" s="39"/>
      <c r="F10" s="39"/>
      <c r="G10" s="39"/>
    </row>
    <row r="11" spans="1:7" s="29" customFormat="1" ht="54" customHeight="1" x14ac:dyDescent="0.4">
      <c r="A11" s="44" t="s">
        <v>37</v>
      </c>
      <c r="B11" s="44"/>
      <c r="C11" s="44"/>
      <c r="D11" s="44"/>
      <c r="E11" s="44"/>
      <c r="F11" s="44"/>
    </row>
    <row r="12" spans="1:7" x14ac:dyDescent="0.4">
      <c r="A12" s="44" t="s">
        <v>41</v>
      </c>
      <c r="B12" s="44"/>
      <c r="C12" s="44"/>
      <c r="D12" s="44"/>
      <c r="E12" s="44"/>
      <c r="F12" s="44"/>
    </row>
  </sheetData>
  <mergeCells count="3">
    <mergeCell ref="A10:G10"/>
    <mergeCell ref="A11:F11"/>
    <mergeCell ref="A12:F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cp:lastPrinted>2020-04-22T01:33:32Z</cp:lastPrinted>
  <dcterms:created xsi:type="dcterms:W3CDTF">2020-01-27T05:39:12Z</dcterms:created>
  <dcterms:modified xsi:type="dcterms:W3CDTF">2020-05-25T01:01:17Z</dcterms:modified>
</cp:coreProperties>
</file>